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la-cho/Documents/Chorège/90 - PERSO/Sport/tenues triathlon/Saison 2018:2019/Commandes/Commande mai 19/"/>
    </mc:Choice>
  </mc:AlternateContent>
  <xr:revisionPtr revIDLastSave="0" documentId="13_ncr:1_{1DA8CFCC-7C1A-3341-A693-1E24F629E117}" xr6:coauthVersionLast="43" xr6:coauthVersionMax="43" xr10:uidLastSave="{00000000-0000-0000-0000-000000000000}"/>
  <bookViews>
    <workbookView xWindow="380" yWindow="460" windowWidth="28040" windowHeight="16240" xr2:uid="{062D8B27-A44D-EE4D-9714-E0BE8B8F7907}"/>
  </bookViews>
  <sheets>
    <sheet name="Commandes" sheetId="1" r:id="rId1"/>
    <sheet name="Paramètres" sheetId="2" r:id="rId2"/>
  </sheets>
  <definedNames>
    <definedName name="_xlnm._FilterDatabase" localSheetId="0" hidden="1">Commandes!$C$3:$K$31</definedName>
    <definedName name="_xlnm._FilterDatabase" localSheetId="1" hidden="1">Paramètres!$B$2:$B$15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H21" i="1"/>
  <c r="H19" i="1"/>
  <c r="H13" i="1"/>
  <c r="H14" i="1"/>
  <c r="H15" i="1"/>
  <c r="H16" i="1"/>
  <c r="H12" i="1"/>
  <c r="H7" i="1"/>
  <c r="H5" i="1"/>
  <c r="H8" i="1"/>
  <c r="H9" i="1"/>
  <c r="H10" i="1"/>
  <c r="H11" i="1"/>
  <c r="H17" i="1"/>
  <c r="H18" i="1"/>
  <c r="H20" i="1"/>
  <c r="H22" i="1"/>
  <c r="H23" i="1"/>
  <c r="H24" i="1"/>
  <c r="H25" i="1"/>
  <c r="H26" i="1"/>
  <c r="H27" i="1"/>
  <c r="H28" i="1"/>
  <c r="H29" i="1"/>
  <c r="H30" i="1"/>
  <c r="H31" i="1"/>
  <c r="H4" i="1"/>
  <c r="K2" i="1"/>
  <c r="J2" i="1"/>
</calcChain>
</file>

<file path=xl/sharedStrings.xml><?xml version="1.0" encoding="utf-8"?>
<sst xmlns="http://schemas.openxmlformats.org/spreadsheetml/2006/main" count="172" uniqueCount="79">
  <si>
    <t>PRODUIT</t>
  </si>
  <si>
    <t>CATEGORIE</t>
    <phoneticPr fontId="0" type="noConversion"/>
  </si>
  <si>
    <t>TAILLE</t>
    <phoneticPr fontId="0" type="noConversion"/>
  </si>
  <si>
    <t>Clé</t>
  </si>
  <si>
    <t>Prix HT fournisseur</t>
  </si>
  <si>
    <t>Prix TTC communiqués</t>
  </si>
  <si>
    <t>Prix TTC couverture FdP</t>
  </si>
  <si>
    <r>
      <rPr>
        <sz val="11"/>
        <color rgb="FF00B0F0"/>
        <rFont val="Calibri (Corps)_x0000_"/>
      </rPr>
      <t>TRIFONCTION LD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00B050"/>
        <rFont val="Calibri (Corps)_x0000_"/>
      </rPr>
      <t>AVEC MANCHES</t>
    </r>
  </si>
  <si>
    <t>MAILLOT VÉLO MANCHES COURTES</t>
  </si>
  <si>
    <t>CUISSARD COURT</t>
  </si>
  <si>
    <t>VESTE THERMIQUE HOMME</t>
  </si>
  <si>
    <r>
      <rPr>
        <sz val="11"/>
        <color rgb="FF9437FF"/>
        <rFont val="Calibri (Corps)_x0000_"/>
      </rPr>
      <t>TRIFONCTION CD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00B050"/>
        <rFont val="Calibri (Corps)_x0000_"/>
      </rPr>
      <t>AVEC MANCHES</t>
    </r>
  </si>
  <si>
    <t>VESTE THERMIQUE FEMME</t>
  </si>
  <si>
    <t>CUISSARD COURT SANS BRETELLES</t>
  </si>
  <si>
    <t>MAILLOT VÉLO FEMME MANCHES COURTES</t>
  </si>
  <si>
    <t>TRIFONCTION ENFANT</t>
  </si>
  <si>
    <t>Modèles</t>
  </si>
  <si>
    <t>TRIFONCTION LD AVEC MANCHES</t>
  </si>
  <si>
    <t>Homme</t>
  </si>
  <si>
    <t>Sexe</t>
  </si>
  <si>
    <t>Femme</t>
  </si>
  <si>
    <t>Unisex</t>
  </si>
  <si>
    <t>Enfant</t>
  </si>
  <si>
    <t>M</t>
  </si>
  <si>
    <t>XL</t>
  </si>
  <si>
    <t>TRIFONCTION CD SANS MANCHES</t>
  </si>
  <si>
    <t>XS</t>
  </si>
  <si>
    <t>Nom</t>
  </si>
  <si>
    <t>Prénom</t>
  </si>
  <si>
    <t>LEPINE</t>
  </si>
  <si>
    <t>Jean-Luc</t>
  </si>
  <si>
    <t>Alain</t>
  </si>
  <si>
    <t>TREFORT-RAMOS</t>
  </si>
  <si>
    <t>Coline</t>
  </si>
  <si>
    <t>Heloise</t>
  </si>
  <si>
    <t>GARD</t>
  </si>
  <si>
    <t>ROQUET</t>
  </si>
  <si>
    <t>?</t>
  </si>
  <si>
    <t>8 ans</t>
  </si>
  <si>
    <t>10 ans</t>
  </si>
  <si>
    <t>12 ans</t>
  </si>
  <si>
    <t>TRIFONCTION LD SANS MANCHES</t>
  </si>
  <si>
    <t>S</t>
  </si>
  <si>
    <t>L</t>
  </si>
  <si>
    <t>Recoules</t>
  </si>
  <si>
    <t>Prune</t>
  </si>
  <si>
    <t>Gregory</t>
  </si>
  <si>
    <t>Rousseau</t>
  </si>
  <si>
    <t>Idris</t>
  </si>
  <si>
    <t xml:space="preserve">Emmanuelle </t>
  </si>
  <si>
    <t>Samuel</t>
  </si>
  <si>
    <t>MOSCHETTA </t>
  </si>
  <si>
    <t>HOUIDEG </t>
  </si>
  <si>
    <t>COUTANCEAU</t>
  </si>
  <si>
    <t>Gauthier</t>
  </si>
  <si>
    <t xml:space="preserve">CHAVATTE </t>
  </si>
  <si>
    <t>STOCK</t>
  </si>
  <si>
    <t>Club</t>
  </si>
  <si>
    <t>BONY</t>
  </si>
  <si>
    <t>Sophie</t>
  </si>
  <si>
    <t xml:space="preserve">Julien </t>
  </si>
  <si>
    <t>ALIPHAT</t>
  </si>
  <si>
    <r>
      <rPr>
        <sz val="11"/>
        <color rgb="FF9437FF"/>
        <rFont val="Calibri"/>
        <family val="2"/>
        <scheme val="minor"/>
      </rPr>
      <t xml:space="preserve">TRIFONCTION </t>
    </r>
    <r>
      <rPr>
        <sz val="11"/>
        <color rgb="FF9437FF"/>
        <rFont val="Calibri (Corps)_x0000_"/>
      </rPr>
      <t>CD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_Homme</t>
    </r>
  </si>
  <si>
    <r>
      <rPr>
        <sz val="11"/>
        <color rgb="FF9437FF"/>
        <rFont val="Calibri"/>
        <family val="2"/>
        <scheme val="minor"/>
      </rPr>
      <t xml:space="preserve">TRIFONCTION </t>
    </r>
    <r>
      <rPr>
        <sz val="11"/>
        <color rgb="FF9437FF"/>
        <rFont val="Calibri (Corps)_x0000_"/>
      </rPr>
      <t>CD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_Femme</t>
    </r>
  </si>
  <si>
    <r>
      <rPr>
        <sz val="11"/>
        <color rgb="FF00B0F0"/>
        <rFont val="Calibri (Corps)_x0000_"/>
      </rPr>
      <t>TRIFONCTION LD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_Homme</t>
    </r>
  </si>
  <si>
    <r>
      <rPr>
        <sz val="11"/>
        <color rgb="FF00B0F0"/>
        <rFont val="Calibri (Corps)_x0000_"/>
      </rPr>
      <t>TRIFONCTION LD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_Femme</t>
    </r>
  </si>
  <si>
    <t>=RECHERCHEV($E1;Paramètres!$B$3:$E$14;2;0)</t>
  </si>
  <si>
    <t>=RECHERCHEV($E1;Paramètres!$B$3:$E$14;3;0)</t>
  </si>
  <si>
    <t>=RECHERCHEV($E1;Paramètres!$B$3:$E$14;4;0)</t>
  </si>
  <si>
    <t>CHAPEY</t>
  </si>
  <si>
    <t>Albin</t>
  </si>
  <si>
    <t>Guillaume</t>
  </si>
  <si>
    <t>MARCELLIER</t>
  </si>
  <si>
    <t>Juliette</t>
  </si>
  <si>
    <t>J</t>
  </si>
  <si>
    <t>LAUNAY</t>
  </si>
  <si>
    <t>Marion</t>
  </si>
  <si>
    <t>GARCIA</t>
  </si>
  <si>
    <t>Pascal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</si>
</sst>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_);[Red]\(#,##0\ &quot;€&quot;\)"/>
    <numFmt numFmtId="8" formatCode="#,##0.00\ &quot;€&quot;_);[Red]\(#,##0.00\ &quot;€&quot;\)"/>
    <numFmt numFmtId="164" formatCode="#,##0.00\ &quot;€&quot;"/>
  </numFmts>
  <fonts count="10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Verdana"/>
      <family val="2"/>
    </font>
    <font>
      <sz val="11"/>
      <color rgb="FF00B0F0"/>
      <name val="Calibri (Corps)_x0000_"/>
    </font>
    <font>
      <sz val="11"/>
      <color rgb="FF9437FF"/>
      <name val="Calibri"/>
      <family val="2"/>
      <scheme val="minor"/>
    </font>
    <font>
      <sz val="11"/>
      <color rgb="FF9437FF"/>
      <name val="Calibri (Corps)_x0000_"/>
    </font>
    <font>
      <sz val="11"/>
      <color rgb="FFFF0000"/>
      <name val="Calibri"/>
      <family val="2"/>
      <scheme val="minor"/>
    </font>
    <font>
      <sz val="11"/>
      <color rgb="FF00B050"/>
      <name val="Calibri (Corps)_x0000_"/>
    </font>
    <font>
      <sz val="11"/>
      <color rgb="FFFF0000"/>
      <name val="Calibri (Corps)_x0000_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3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6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6" borderId="0" xfId="0" applyFill="1"/>
    <xf numFmtId="0" fontId="0" fillId="5" borderId="1" xfId="0" applyFont="1" applyFill="1" applyBorder="1"/>
    <xf numFmtId="8" fontId="0" fillId="0" borderId="1" xfId="0" applyNumberFormat="1" applyBorder="1"/>
    <xf numFmtId="6" fontId="0" fillId="0" borderId="1" xfId="0" applyNumberFormat="1" applyBorder="1"/>
    <xf numFmtId="8" fontId="0" fillId="0" borderId="0" xfId="0" applyNumberFormat="1"/>
    <xf numFmtId="8" fontId="0" fillId="0" borderId="1" xfId="0" applyNumberFormat="1" applyFont="1" applyBorder="1"/>
    <xf numFmtId="6" fontId="0" fillId="0" borderId="1" xfId="0" applyNumberFormat="1" applyFont="1" applyBorder="1"/>
    <xf numFmtId="8" fontId="0" fillId="0" borderId="0" xfId="0" applyNumberFormat="1" applyFont="1" applyFill="1" applyBorder="1"/>
    <xf numFmtId="8" fontId="0" fillId="0" borderId="0" xfId="0" applyNumberFormat="1" applyFont="1"/>
    <xf numFmtId="164" fontId="0" fillId="7" borderId="1" xfId="0" applyNumberFormat="1" applyFill="1" applyBorder="1"/>
    <xf numFmtId="164" fontId="9" fillId="7" borderId="1" xfId="0" applyNumberFormat="1" applyFont="1" applyFill="1" applyBorder="1"/>
    <xf numFmtId="164" fontId="0" fillId="0" borderId="1" xfId="0" applyNumberFormat="1" applyBorder="1"/>
    <xf numFmtId="0" fontId="1" fillId="5" borderId="1" xfId="0" quotePrefix="1" applyFont="1" applyFill="1" applyBorder="1"/>
    <xf numFmtId="0" fontId="1" fillId="5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A635-1475-C949-A22C-9C861A8C528D}">
  <dimension ref="A1:L31"/>
  <sheetViews>
    <sheetView showGridLines="0" tabSelected="1" topLeftCell="A2" workbookViewId="0">
      <selection activeCell="G34" sqref="G34"/>
    </sheetView>
  </sheetViews>
  <sheetFormatPr baseColWidth="10" defaultRowHeight="16" outlineLevelCol="1"/>
  <cols>
    <col min="1" max="1" width="5.33203125" customWidth="1"/>
    <col min="2" max="2" width="2.83203125" customWidth="1"/>
    <col min="3" max="3" width="15.83203125" bestFit="1" customWidth="1"/>
    <col min="4" max="4" width="12" bestFit="1" customWidth="1"/>
    <col min="5" max="5" width="38.83203125" customWidth="1"/>
    <col min="6" max="6" width="12.1640625" bestFit="1" customWidth="1"/>
    <col min="7" max="7" width="7.6640625" bestFit="1" customWidth="1"/>
    <col min="8" max="8" width="45" hidden="1" customWidth="1" outlineLevel="1"/>
    <col min="9" max="9" width="19.1640625" hidden="1" customWidth="1" outlineLevel="1"/>
    <col min="10" max="10" width="22.83203125" hidden="1" customWidth="1" outlineLevel="1"/>
    <col min="11" max="11" width="24" hidden="1" customWidth="1" outlineLevel="1"/>
    <col min="12" max="12" width="10.83203125" collapsed="1"/>
    <col min="14" max="14" width="15.33203125" bestFit="1" customWidth="1"/>
  </cols>
  <sheetData>
    <row r="1" spans="1:11">
      <c r="I1" s="25" t="s">
        <v>66</v>
      </c>
      <c r="J1" s="26" t="s">
        <v>67</v>
      </c>
      <c r="K1" s="26" t="s">
        <v>68</v>
      </c>
    </row>
    <row r="2" spans="1:11">
      <c r="I2" s="1">
        <f>SUM(I4:I75)</f>
        <v>1242.3999999999999</v>
      </c>
      <c r="J2" s="1">
        <f>SUM(J4:J75)</f>
        <v>1504.6499999999999</v>
      </c>
      <c r="K2" s="1">
        <f>SUM(K4:K75)</f>
        <v>0</v>
      </c>
    </row>
    <row r="3" spans="1:11">
      <c r="C3" s="2" t="s">
        <v>27</v>
      </c>
      <c r="D3" s="2" t="s">
        <v>28</v>
      </c>
      <c r="E3" s="2" t="s">
        <v>0</v>
      </c>
      <c r="F3" s="2" t="s">
        <v>1</v>
      </c>
      <c r="G3" s="2" t="s">
        <v>2</v>
      </c>
      <c r="H3" s="2" t="s">
        <v>3</v>
      </c>
      <c r="I3" s="3" t="s">
        <v>4</v>
      </c>
      <c r="J3" s="3" t="s">
        <v>5</v>
      </c>
      <c r="K3" s="3" t="s">
        <v>6</v>
      </c>
    </row>
    <row r="4" spans="1:11">
      <c r="C4" s="4" t="s">
        <v>32</v>
      </c>
      <c r="D4" s="4" t="s">
        <v>31</v>
      </c>
      <c r="E4" s="4" t="s">
        <v>17</v>
      </c>
      <c r="F4" s="4" t="s">
        <v>18</v>
      </c>
      <c r="G4" s="4" t="s">
        <v>23</v>
      </c>
      <c r="H4" s="5" t="str">
        <f>E4&amp;"_"&amp;F4</f>
        <v>TRIFONCTION LD AVEC MANCHES_Homme</v>
      </c>
      <c r="I4" s="22">
        <v>64.900000000000006</v>
      </c>
      <c r="J4" s="22">
        <v>78.55</v>
      </c>
      <c r="K4" s="4"/>
    </row>
    <row r="5" spans="1:11">
      <c r="C5" s="4" t="s">
        <v>29</v>
      </c>
      <c r="D5" s="4" t="s">
        <v>30</v>
      </c>
      <c r="E5" s="4" t="s">
        <v>9</v>
      </c>
      <c r="F5" s="4" t="s">
        <v>18</v>
      </c>
      <c r="G5" s="4" t="s">
        <v>24</v>
      </c>
      <c r="H5" s="5" t="str">
        <f t="shared" ref="H5:H31" si="0">E5&amp;"_"&amp;F5</f>
        <v>CUISSARD COURT_Homme</v>
      </c>
      <c r="I5" s="22">
        <v>41.1</v>
      </c>
      <c r="J5" s="22">
        <v>49.75</v>
      </c>
      <c r="K5" s="4"/>
    </row>
    <row r="6" spans="1:11">
      <c r="C6" s="4" t="s">
        <v>29</v>
      </c>
      <c r="D6" s="4" t="s">
        <v>30</v>
      </c>
      <c r="E6" s="4" t="s">
        <v>17</v>
      </c>
      <c r="F6" s="4" t="s">
        <v>18</v>
      </c>
      <c r="G6" s="4" t="s">
        <v>24</v>
      </c>
      <c r="H6" s="5"/>
      <c r="I6" s="22"/>
      <c r="J6" s="22"/>
      <c r="K6" s="4"/>
    </row>
    <row r="7" spans="1:11">
      <c r="A7" t="s">
        <v>74</v>
      </c>
      <c r="C7" s="4" t="s">
        <v>35</v>
      </c>
      <c r="D7" s="4" t="s">
        <v>33</v>
      </c>
      <c r="E7" s="4" t="s">
        <v>25</v>
      </c>
      <c r="F7" s="4" t="s">
        <v>20</v>
      </c>
      <c r="G7" s="4" t="s">
        <v>26</v>
      </c>
      <c r="H7" s="5" t="str">
        <f t="shared" si="0"/>
        <v>TRIFONCTION CD SANS MANCHES_Femme</v>
      </c>
      <c r="I7" s="22">
        <v>50.9</v>
      </c>
      <c r="J7" s="22">
        <v>61.6</v>
      </c>
      <c r="K7" s="4"/>
    </row>
    <row r="8" spans="1:11">
      <c r="C8" s="4" t="s">
        <v>36</v>
      </c>
      <c r="D8" s="4" t="s">
        <v>34</v>
      </c>
      <c r="E8" s="4" t="s">
        <v>14</v>
      </c>
      <c r="F8" s="4" t="s">
        <v>20</v>
      </c>
      <c r="G8" s="4" t="s">
        <v>23</v>
      </c>
      <c r="H8" s="5" t="str">
        <f t="shared" si="0"/>
        <v>MAILLOT VÉLO FEMME MANCHES COURTES_Femme</v>
      </c>
      <c r="I8" s="22">
        <v>38.1</v>
      </c>
      <c r="J8" s="22">
        <v>46.1</v>
      </c>
      <c r="K8" s="4"/>
    </row>
    <row r="9" spans="1:11">
      <c r="C9" s="4" t="s">
        <v>56</v>
      </c>
      <c r="D9" s="4" t="s">
        <v>57</v>
      </c>
      <c r="E9" s="4" t="s">
        <v>15</v>
      </c>
      <c r="F9" s="4" t="s">
        <v>22</v>
      </c>
      <c r="G9" s="4" t="s">
        <v>38</v>
      </c>
      <c r="H9" s="5" t="str">
        <f t="shared" si="0"/>
        <v>TRIFONCTION ENFANT_Enfant</v>
      </c>
      <c r="I9" s="22">
        <v>46</v>
      </c>
      <c r="J9" s="22">
        <v>56</v>
      </c>
      <c r="K9" s="4"/>
    </row>
    <row r="10" spans="1:11">
      <c r="C10" s="4" t="s">
        <v>56</v>
      </c>
      <c r="D10" s="4" t="s">
        <v>57</v>
      </c>
      <c r="E10" s="4" t="s">
        <v>15</v>
      </c>
      <c r="F10" s="4" t="s">
        <v>22</v>
      </c>
      <c r="G10" s="4" t="s">
        <v>39</v>
      </c>
      <c r="H10" s="5" t="str">
        <f t="shared" si="0"/>
        <v>TRIFONCTION ENFANT_Enfant</v>
      </c>
      <c r="I10" s="22">
        <v>46</v>
      </c>
      <c r="J10" s="22">
        <v>56</v>
      </c>
      <c r="K10" s="4"/>
    </row>
    <row r="11" spans="1:11">
      <c r="C11" s="4" t="s">
        <v>56</v>
      </c>
      <c r="D11" s="4" t="s">
        <v>57</v>
      </c>
      <c r="E11" s="4" t="s">
        <v>15</v>
      </c>
      <c r="F11" s="4" t="s">
        <v>22</v>
      </c>
      <c r="G11" s="4" t="s">
        <v>40</v>
      </c>
      <c r="H11" s="5" t="str">
        <f t="shared" si="0"/>
        <v>TRIFONCTION ENFANT_Enfant</v>
      </c>
      <c r="I11" s="22">
        <v>46</v>
      </c>
      <c r="J11" s="22">
        <v>56</v>
      </c>
      <c r="K11" s="4"/>
    </row>
    <row r="12" spans="1:11">
      <c r="C12" s="4" t="s">
        <v>56</v>
      </c>
      <c r="D12" s="4" t="s">
        <v>57</v>
      </c>
      <c r="E12" s="4" t="s">
        <v>41</v>
      </c>
      <c r="F12" s="4" t="s">
        <v>20</v>
      </c>
      <c r="G12" s="14" t="s">
        <v>26</v>
      </c>
      <c r="H12" s="5" t="str">
        <f t="shared" si="0"/>
        <v>TRIFONCTION LD SANS MANCHES_Femme</v>
      </c>
      <c r="I12" s="22">
        <v>54.4</v>
      </c>
      <c r="J12" s="22">
        <v>65.849999999999994</v>
      </c>
      <c r="K12" s="4"/>
    </row>
    <row r="13" spans="1:11">
      <c r="C13" s="4" t="s">
        <v>56</v>
      </c>
      <c r="D13" s="4" t="s">
        <v>57</v>
      </c>
      <c r="E13" s="4" t="s">
        <v>41</v>
      </c>
      <c r="F13" s="4" t="s">
        <v>20</v>
      </c>
      <c r="G13" s="14" t="s">
        <v>42</v>
      </c>
      <c r="H13" s="5" t="str">
        <f t="shared" si="0"/>
        <v>TRIFONCTION LD SANS MANCHES_Femme</v>
      </c>
      <c r="I13" s="22">
        <v>54.4</v>
      </c>
      <c r="J13" s="22">
        <v>65.849999999999994</v>
      </c>
      <c r="K13" s="4"/>
    </row>
    <row r="14" spans="1:11">
      <c r="C14" s="4" t="s">
        <v>56</v>
      </c>
      <c r="D14" s="4" t="s">
        <v>57</v>
      </c>
      <c r="E14" s="4" t="s">
        <v>41</v>
      </c>
      <c r="F14" s="4" t="s">
        <v>20</v>
      </c>
      <c r="G14" s="14" t="s">
        <v>23</v>
      </c>
      <c r="H14" s="5" t="str">
        <f t="shared" si="0"/>
        <v>TRIFONCTION LD SANS MANCHES_Femme</v>
      </c>
      <c r="I14" s="22">
        <v>54.4</v>
      </c>
      <c r="J14" s="22">
        <v>65.849999999999994</v>
      </c>
      <c r="K14" s="4"/>
    </row>
    <row r="15" spans="1:11">
      <c r="C15" s="4" t="s">
        <v>56</v>
      </c>
      <c r="D15" s="4" t="s">
        <v>57</v>
      </c>
      <c r="E15" s="4" t="s">
        <v>41</v>
      </c>
      <c r="F15" s="4" t="s">
        <v>18</v>
      </c>
      <c r="G15" s="14" t="s">
        <v>23</v>
      </c>
      <c r="H15" s="5" t="str">
        <f t="shared" si="0"/>
        <v>TRIFONCTION LD SANS MANCHES_Homme</v>
      </c>
      <c r="I15" s="22">
        <v>57.9</v>
      </c>
      <c r="J15" s="22">
        <v>70.099999999999994</v>
      </c>
      <c r="K15" s="4"/>
    </row>
    <row r="16" spans="1:11">
      <c r="C16" s="4" t="s">
        <v>56</v>
      </c>
      <c r="D16" s="4" t="s">
        <v>57</v>
      </c>
      <c r="E16" s="4" t="s">
        <v>41</v>
      </c>
      <c r="F16" s="4" t="s">
        <v>18</v>
      </c>
      <c r="G16" s="14" t="s">
        <v>43</v>
      </c>
      <c r="H16" s="5" t="str">
        <f t="shared" si="0"/>
        <v>TRIFONCTION LD SANS MANCHES_Homme</v>
      </c>
      <c r="I16" s="22">
        <v>57.9</v>
      </c>
      <c r="J16" s="22">
        <v>70.099999999999994</v>
      </c>
      <c r="K16" s="4"/>
    </row>
    <row r="17" spans="1:11">
      <c r="C17" s="4" t="s">
        <v>44</v>
      </c>
      <c r="D17" s="4" t="s">
        <v>45</v>
      </c>
      <c r="E17" s="4" t="s">
        <v>12</v>
      </c>
      <c r="F17" s="4" t="s">
        <v>20</v>
      </c>
      <c r="G17" s="4" t="s">
        <v>42</v>
      </c>
      <c r="H17" s="5" t="str">
        <f t="shared" si="0"/>
        <v>VESTE THERMIQUE FEMME_Femme</v>
      </c>
      <c r="I17" s="22">
        <v>74.3</v>
      </c>
      <c r="J17" s="22">
        <v>89.9</v>
      </c>
      <c r="K17" s="4"/>
    </row>
    <row r="18" spans="1:11">
      <c r="C18" s="4" t="s">
        <v>47</v>
      </c>
      <c r="D18" s="4" t="s">
        <v>46</v>
      </c>
      <c r="E18" s="4" t="s">
        <v>9</v>
      </c>
      <c r="F18" s="4" t="s">
        <v>18</v>
      </c>
      <c r="G18" s="4" t="s">
        <v>23</v>
      </c>
      <c r="H18" s="5" t="str">
        <f t="shared" si="0"/>
        <v>CUISSARD COURT_Homme</v>
      </c>
      <c r="I18" s="22">
        <v>41.1</v>
      </c>
      <c r="J18" s="22">
        <v>49.75</v>
      </c>
      <c r="K18" s="4"/>
    </row>
    <row r="19" spans="1:11">
      <c r="B19" t="s">
        <v>37</v>
      </c>
      <c r="C19" s="13" t="s">
        <v>52</v>
      </c>
      <c r="D19" s="4" t="s">
        <v>48</v>
      </c>
      <c r="E19" s="4" t="s">
        <v>25</v>
      </c>
      <c r="F19" s="4" t="s">
        <v>18</v>
      </c>
      <c r="G19" s="4" t="s">
        <v>42</v>
      </c>
      <c r="H19" s="5" t="str">
        <f t="shared" si="0"/>
        <v>TRIFONCTION CD SANS MANCHES_Homme</v>
      </c>
      <c r="I19" s="22">
        <v>54.4</v>
      </c>
      <c r="J19" s="22">
        <v>65.849999999999994</v>
      </c>
      <c r="K19" s="4"/>
    </row>
    <row r="20" spans="1:11">
      <c r="C20" s="11" t="s">
        <v>51</v>
      </c>
      <c r="D20" s="4" t="s">
        <v>49</v>
      </c>
      <c r="E20" s="4" t="s">
        <v>12</v>
      </c>
      <c r="F20" s="4" t="s">
        <v>20</v>
      </c>
      <c r="G20" s="4" t="s">
        <v>23</v>
      </c>
      <c r="H20" s="5" t="str">
        <f t="shared" si="0"/>
        <v>VESTE THERMIQUE FEMME_Femme</v>
      </c>
      <c r="I20" s="22">
        <v>74.3</v>
      </c>
      <c r="J20" s="22">
        <v>89.9</v>
      </c>
      <c r="K20" s="4"/>
    </row>
    <row r="21" spans="1:11">
      <c r="C21" s="11" t="s">
        <v>53</v>
      </c>
      <c r="D21" s="4" t="s">
        <v>50</v>
      </c>
      <c r="E21" s="11" t="s">
        <v>41</v>
      </c>
      <c r="F21" s="4" t="s">
        <v>18</v>
      </c>
      <c r="G21" s="4" t="s">
        <v>43</v>
      </c>
      <c r="H21" s="5" t="str">
        <f t="shared" si="0"/>
        <v>TRIFONCTION LD SANS MANCHES_Homme</v>
      </c>
      <c r="I21" s="23">
        <v>57.9</v>
      </c>
      <c r="J21" s="22">
        <v>70.099999999999994</v>
      </c>
      <c r="K21" s="4"/>
    </row>
    <row r="22" spans="1:11">
      <c r="C22" s="12" t="s">
        <v>55</v>
      </c>
      <c r="D22" s="4" t="s">
        <v>54</v>
      </c>
      <c r="E22" s="12" t="s">
        <v>17</v>
      </c>
      <c r="F22" s="4" t="s">
        <v>18</v>
      </c>
      <c r="G22" s="4" t="s">
        <v>23</v>
      </c>
      <c r="H22" s="5" t="str">
        <f t="shared" si="0"/>
        <v>TRIFONCTION LD AVEC MANCHES_Homme</v>
      </c>
      <c r="I22" s="22">
        <v>64.900000000000006</v>
      </c>
      <c r="J22" s="22">
        <v>78.55</v>
      </c>
      <c r="K22" s="4"/>
    </row>
    <row r="23" spans="1:11">
      <c r="C23" s="4" t="s">
        <v>58</v>
      </c>
      <c r="D23" s="4" t="s">
        <v>59</v>
      </c>
      <c r="E23" s="4" t="s">
        <v>13</v>
      </c>
      <c r="F23" s="4" t="s">
        <v>20</v>
      </c>
      <c r="G23" s="4" t="s">
        <v>23</v>
      </c>
      <c r="H23" s="5" t="str">
        <f t="shared" si="0"/>
        <v>CUISSARD COURT SANS BRETELLES_Femme</v>
      </c>
      <c r="I23" s="22">
        <v>38.6</v>
      </c>
      <c r="J23" s="22">
        <v>46.7</v>
      </c>
      <c r="K23" s="4"/>
    </row>
    <row r="24" spans="1:11">
      <c r="C24" s="4" t="s">
        <v>61</v>
      </c>
      <c r="D24" s="4" t="s">
        <v>60</v>
      </c>
      <c r="E24" s="12" t="s">
        <v>17</v>
      </c>
      <c r="F24" s="4" t="s">
        <v>18</v>
      </c>
      <c r="G24" s="4" t="s">
        <v>42</v>
      </c>
      <c r="H24" s="5" t="str">
        <f t="shared" si="0"/>
        <v>TRIFONCTION LD AVEC MANCHES_Homme</v>
      </c>
      <c r="I24" s="22">
        <v>64.900000000000006</v>
      </c>
      <c r="J24" s="22">
        <v>78.55</v>
      </c>
      <c r="K24" s="4"/>
    </row>
    <row r="25" spans="1:11">
      <c r="C25" s="4" t="s">
        <v>69</v>
      </c>
      <c r="D25" s="4" t="s">
        <v>70</v>
      </c>
      <c r="E25" s="4" t="s">
        <v>8</v>
      </c>
      <c r="F25" s="4" t="s">
        <v>18</v>
      </c>
      <c r="G25" s="4" t="s">
        <v>23</v>
      </c>
      <c r="H25" s="5" t="str">
        <f t="shared" si="0"/>
        <v>MAILLOT VÉLO MANCHES COURTES_Homme</v>
      </c>
      <c r="I25" s="22">
        <v>35.5</v>
      </c>
      <c r="J25" s="22">
        <v>42.95</v>
      </c>
      <c r="K25" s="4"/>
    </row>
    <row r="26" spans="1:11">
      <c r="C26" s="4" t="s">
        <v>69</v>
      </c>
      <c r="D26" s="4" t="s">
        <v>71</v>
      </c>
      <c r="E26" s="4" t="s">
        <v>8</v>
      </c>
      <c r="F26" s="4" t="s">
        <v>18</v>
      </c>
      <c r="G26" s="4" t="s">
        <v>43</v>
      </c>
      <c r="H26" s="5" t="str">
        <f t="shared" si="0"/>
        <v>MAILLOT VÉLO MANCHES COURTES_Homme</v>
      </c>
      <c r="I26" s="22">
        <v>35.5</v>
      </c>
      <c r="J26" s="22">
        <v>42.95</v>
      </c>
      <c r="K26" s="4"/>
    </row>
    <row r="27" spans="1:11">
      <c r="A27" t="s">
        <v>74</v>
      </c>
      <c r="C27" s="4" t="s">
        <v>72</v>
      </c>
      <c r="D27" s="4" t="s">
        <v>73</v>
      </c>
      <c r="E27" s="4" t="s">
        <v>25</v>
      </c>
      <c r="F27" s="4" t="s">
        <v>20</v>
      </c>
      <c r="G27" s="4" t="s">
        <v>23</v>
      </c>
      <c r="H27" s="5" t="str">
        <f t="shared" si="0"/>
        <v>TRIFONCTION CD SANS MANCHES_Femme</v>
      </c>
      <c r="I27" s="22">
        <v>50.9</v>
      </c>
      <c r="J27" s="22">
        <v>61.6</v>
      </c>
      <c r="K27" s="4"/>
    </row>
    <row r="28" spans="1:11">
      <c r="C28" s="4" t="s">
        <v>75</v>
      </c>
      <c r="D28" s="4" t="s">
        <v>76</v>
      </c>
      <c r="E28" s="4" t="s">
        <v>14</v>
      </c>
      <c r="F28" s="4" t="s">
        <v>20</v>
      </c>
      <c r="G28" s="4" t="s">
        <v>23</v>
      </c>
      <c r="H28" s="5" t="str">
        <f t="shared" si="0"/>
        <v>MAILLOT VÉLO FEMME MANCHES COURTES_Femme</v>
      </c>
      <c r="I28" s="22">
        <v>38.1</v>
      </c>
      <c r="J28" s="22">
        <v>46.1</v>
      </c>
      <c r="K28" s="4"/>
    </row>
    <row r="29" spans="1:11">
      <c r="C29" s="4" t="s">
        <v>77</v>
      </c>
      <c r="D29" s="4" t="s">
        <v>78</v>
      </c>
      <c r="E29" s="10" t="s">
        <v>9</v>
      </c>
      <c r="F29" s="4" t="s">
        <v>18</v>
      </c>
      <c r="G29" s="4" t="s">
        <v>23</v>
      </c>
      <c r="H29" s="5" t="str">
        <f t="shared" si="0"/>
        <v>CUISSARD COURT_Homme</v>
      </c>
      <c r="I29" s="24"/>
      <c r="J29" s="24"/>
      <c r="K29" s="4"/>
    </row>
    <row r="30" spans="1:11">
      <c r="C30" s="4" t="s">
        <v>77</v>
      </c>
      <c r="D30" s="4" t="s">
        <v>78</v>
      </c>
      <c r="E30" s="10" t="s">
        <v>9</v>
      </c>
      <c r="F30" s="4" t="s">
        <v>18</v>
      </c>
      <c r="G30" s="4" t="s">
        <v>23</v>
      </c>
      <c r="H30" s="5" t="str">
        <f t="shared" si="0"/>
        <v>CUISSARD COURT_Homme</v>
      </c>
      <c r="I30" s="24"/>
      <c r="J30" s="24"/>
      <c r="K30" s="4"/>
    </row>
    <row r="31" spans="1:11">
      <c r="C31" s="4"/>
      <c r="D31" s="4"/>
      <c r="E31" s="4"/>
      <c r="F31" s="4"/>
      <c r="G31" s="4"/>
      <c r="H31" s="5" t="str">
        <f t="shared" si="0"/>
        <v>_</v>
      </c>
      <c r="I31" s="24"/>
      <c r="J31" s="24"/>
      <c r="K31" s="4"/>
    </row>
  </sheetData>
  <autoFilter ref="C3:K31" xr:uid="{C9A73251-5BEE-914E-AABA-F6D66BE9DAAC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08E40D-27CB-A847-9D90-55256F1DBB27}">
          <x14:formula1>
            <xm:f>Paramètres!$B$3:$B$15</xm:f>
          </x14:formula1>
          <xm:sqref>E4:E106</xm:sqref>
        </x14:dataValidation>
        <x14:dataValidation type="list" allowBlank="1" showInputMessage="1" showErrorMessage="1" xr:uid="{D1C30C84-FB1B-5E45-9CDE-DDA8777D7E1A}">
          <x14:formula1>
            <xm:f>Paramètres!$H$3:$H$6</xm:f>
          </x14:formula1>
          <xm:sqref>F4:F113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CE6C-E367-DB45-A27B-0D363E6D3A2F}">
  <dimension ref="B2:H16"/>
  <sheetViews>
    <sheetView workbookViewId="0">
      <selection activeCell="C6" sqref="C6:D6"/>
    </sheetView>
  </sheetViews>
  <sheetFormatPr baseColWidth="10" defaultRowHeight="16"/>
  <cols>
    <col min="2" max="2" width="37.6640625" bestFit="1" customWidth="1"/>
    <col min="3" max="3" width="36.5" customWidth="1"/>
    <col min="4" max="4" width="22.83203125" bestFit="1" customWidth="1"/>
    <col min="5" max="5" width="24" bestFit="1" customWidth="1"/>
  </cols>
  <sheetData>
    <row r="2" spans="2:8">
      <c r="B2" s="6" t="s">
        <v>16</v>
      </c>
      <c r="C2" s="3" t="s">
        <v>4</v>
      </c>
      <c r="D2" s="3" t="s">
        <v>5</v>
      </c>
      <c r="E2" s="3" t="s">
        <v>6</v>
      </c>
      <c r="H2" s="6" t="s">
        <v>19</v>
      </c>
    </row>
    <row r="3" spans="2:8">
      <c r="B3" s="7" t="s">
        <v>9</v>
      </c>
      <c r="C3" s="15">
        <v>41.1</v>
      </c>
      <c r="D3" s="18">
        <v>49.75</v>
      </c>
      <c r="H3" t="s">
        <v>18</v>
      </c>
    </row>
    <row r="4" spans="2:8">
      <c r="B4" s="7" t="s">
        <v>13</v>
      </c>
      <c r="C4" s="15">
        <v>38.6</v>
      </c>
      <c r="D4" s="18">
        <v>46.7</v>
      </c>
      <c r="H4" t="s">
        <v>20</v>
      </c>
    </row>
    <row r="5" spans="2:8">
      <c r="B5" s="7" t="s">
        <v>14</v>
      </c>
      <c r="C5" s="15">
        <v>38.1</v>
      </c>
      <c r="D5" s="18">
        <v>46.1</v>
      </c>
      <c r="H5" t="s">
        <v>21</v>
      </c>
    </row>
    <row r="6" spans="2:8">
      <c r="B6" s="7" t="s">
        <v>8</v>
      </c>
      <c r="C6" s="15">
        <v>35.5</v>
      </c>
      <c r="D6" s="18">
        <v>42.95</v>
      </c>
      <c r="H6" t="s">
        <v>22</v>
      </c>
    </row>
    <row r="7" spans="2:8">
      <c r="B7" s="8" t="s">
        <v>11</v>
      </c>
      <c r="C7" s="15">
        <v>61.4</v>
      </c>
      <c r="D7" s="18">
        <v>74.3</v>
      </c>
    </row>
    <row r="8" spans="2:8">
      <c r="B8" s="9" t="s">
        <v>62</v>
      </c>
      <c r="C8" s="15">
        <v>54.4</v>
      </c>
      <c r="D8" s="18">
        <v>65.849999999999994</v>
      </c>
    </row>
    <row r="9" spans="2:8">
      <c r="B9" s="9" t="s">
        <v>63</v>
      </c>
      <c r="C9" s="15">
        <v>50.9</v>
      </c>
      <c r="D9" s="18">
        <v>61.6</v>
      </c>
    </row>
    <row r="10" spans="2:8">
      <c r="B10" s="7" t="s">
        <v>15</v>
      </c>
      <c r="C10" s="16">
        <v>46</v>
      </c>
      <c r="D10" s="19">
        <v>55.66</v>
      </c>
    </row>
    <row r="11" spans="2:8">
      <c r="B11" s="8" t="s">
        <v>7</v>
      </c>
      <c r="C11" s="17">
        <v>64.900000000000006</v>
      </c>
      <c r="D11" s="20">
        <v>78.55</v>
      </c>
    </row>
    <row r="12" spans="2:8">
      <c r="B12" s="7" t="s">
        <v>64</v>
      </c>
      <c r="C12" s="17">
        <v>57.9</v>
      </c>
      <c r="D12" s="21">
        <v>70.058999999999997</v>
      </c>
    </row>
    <row r="13" spans="2:8">
      <c r="B13" s="7" t="s">
        <v>65</v>
      </c>
      <c r="C13" s="17">
        <v>54.4</v>
      </c>
      <c r="D13" s="21">
        <v>65.823999999999998</v>
      </c>
    </row>
    <row r="14" spans="2:8">
      <c r="B14" s="7" t="s">
        <v>12</v>
      </c>
      <c r="C14" s="15">
        <v>74.3</v>
      </c>
      <c r="D14" s="18">
        <v>89.9</v>
      </c>
    </row>
    <row r="15" spans="2:8">
      <c r="B15" s="7" t="s">
        <v>10</v>
      </c>
      <c r="C15" s="16">
        <v>46</v>
      </c>
      <c r="D15" s="19">
        <v>55.66</v>
      </c>
    </row>
    <row r="16" spans="2:8">
      <c r="C16" s="15">
        <v>78.8</v>
      </c>
      <c r="D16" s="18">
        <v>95.35</v>
      </c>
    </row>
  </sheetData>
  <autoFilter ref="B2:B15" xr:uid="{C9F48C36-4125-FE43-8D68-13D5AC4197BA}">
    <sortState xmlns:xlrd2="http://schemas.microsoft.com/office/spreadsheetml/2017/richdata2" ref="B3:B15">
      <sortCondition ref="B2:B1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Commandes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Launay</dc:creator>
  <cp:lastModifiedBy>Marion Launay</cp:lastModifiedBy>
  <dcterms:created xsi:type="dcterms:W3CDTF">2019-05-05T08:35:04Z</dcterms:created>
  <dcterms:modified xsi:type="dcterms:W3CDTF">2019-05-13T06:57:36Z</dcterms:modified>
</cp:coreProperties>
</file>